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FloraPulse\Shared_folder\customer_Manuals_email\"/>
    </mc:Choice>
  </mc:AlternateContent>
  <xr:revisionPtr revIDLastSave="0" documentId="13_ncr:1_{2912C96A-1081-4192-8338-6EE7079CCDF2}" xr6:coauthVersionLast="47" xr6:coauthVersionMax="47" xr10:uidLastSave="{00000000-0000-0000-0000-000000000000}"/>
  <bookViews>
    <workbookView xWindow="27840" yWindow="-21710" windowWidth="38620" windowHeight="21820" xr2:uid="{00000000-000D-0000-FFFF-FFFF00000000}"/>
  </bookViews>
  <sheets>
    <sheet name="CalculatorT&amp;R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D4" i="2"/>
  <c r="E4" i="2" s="1"/>
  <c r="D5" i="2"/>
  <c r="F5" i="2" s="1"/>
  <c r="D6" i="2"/>
  <c r="H6" i="2" s="1"/>
  <c r="B4" i="2"/>
  <c r="B5" i="2"/>
  <c r="B6" i="2"/>
  <c r="B7" i="2"/>
  <c r="D7" i="2" s="1"/>
  <c r="B8" i="2"/>
  <c r="D8" i="2"/>
  <c r="F8" i="2" s="1"/>
  <c r="B9" i="2"/>
  <c r="D9" i="2" s="1"/>
  <c r="B10" i="2"/>
  <c r="D10" i="2" s="1"/>
  <c r="B11" i="2"/>
  <c r="D11" i="2" s="1"/>
  <c r="B12" i="2"/>
  <c r="D12" i="2"/>
  <c r="H12" i="2" s="1"/>
  <c r="D13" i="2"/>
  <c r="H13" i="2" s="1"/>
  <c r="G13" i="2"/>
  <c r="B14" i="2"/>
  <c r="D14" i="2"/>
  <c r="F14" i="2" s="1"/>
  <c r="B15" i="2"/>
  <c r="D15" i="2"/>
  <c r="E15" i="2" s="1"/>
  <c r="B3" i="2"/>
  <c r="D3" i="2"/>
  <c r="H3" i="2" s="1"/>
  <c r="G3" i="2"/>
  <c r="E12" i="2"/>
  <c r="F12" i="2"/>
  <c r="G8" i="2"/>
  <c r="E13" i="2"/>
  <c r="H9" i="2" l="1"/>
  <c r="F9" i="2"/>
  <c r="E9" i="2"/>
  <c r="G9" i="2"/>
  <c r="H10" i="2"/>
  <c r="F10" i="2"/>
  <c r="G10" i="2"/>
  <c r="E10" i="2"/>
  <c r="H7" i="2"/>
  <c r="F7" i="2"/>
  <c r="G7" i="2"/>
  <c r="E7" i="2"/>
  <c r="E11" i="2"/>
  <c r="F11" i="2"/>
  <c r="G11" i="2"/>
  <c r="H11" i="2"/>
  <c r="G12" i="2"/>
  <c r="F13" i="2"/>
  <c r="E5" i="2"/>
  <c r="H15" i="2"/>
  <c r="G15" i="2"/>
  <c r="F3" i="2"/>
  <c r="H8" i="2"/>
  <c r="E14" i="2"/>
  <c r="E8" i="2"/>
  <c r="H5" i="2"/>
  <c r="F4" i="2"/>
  <c r="E6" i="2"/>
  <c r="G5" i="2"/>
  <c r="H4" i="2"/>
  <c r="G14" i="2"/>
  <c r="F6" i="2"/>
  <c r="G6" i="2"/>
  <c r="F15" i="2"/>
  <c r="H14" i="2"/>
  <c r="G4" i="2"/>
</calcChain>
</file>

<file path=xl/sharedStrings.xml><?xml version="1.0" encoding="utf-8"?>
<sst xmlns="http://schemas.openxmlformats.org/spreadsheetml/2006/main" count="11" uniqueCount="11">
  <si>
    <t>Temp(C)</t>
  </si>
  <si>
    <t>RH(%)</t>
  </si>
  <si>
    <t>Walnut</t>
  </si>
  <si>
    <t>Temperature (F)</t>
  </si>
  <si>
    <t>Almond or Prune</t>
  </si>
  <si>
    <t>Enter values</t>
  </si>
  <si>
    <t>Non-stressed baseline (bars)</t>
  </si>
  <si>
    <t>VPD (Kpa)</t>
  </si>
  <si>
    <t>Grape (SWP)</t>
  </si>
  <si>
    <t>Grape (LWP)</t>
  </si>
  <si>
    <t>Note: "Nonstressed" is defined as the water potential which would be observed with no limitation in soil water (i.e., entire root zone at field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</si>
</sst>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quotePrefix="1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tabSelected="1" workbookViewId="0">
      <selection activeCell="J12" sqref="J12"/>
    </sheetView>
  </sheetViews>
  <sheetFormatPr defaultRowHeight="12.75" x14ac:dyDescent="0.2"/>
  <cols>
    <col min="1" max="1" width="16" customWidth="1"/>
    <col min="2" max="2" width="10.85546875" style="1" customWidth="1"/>
    <col min="3" max="3" width="13.85546875" customWidth="1"/>
    <col min="4" max="4" width="19.5703125" customWidth="1"/>
    <col min="5" max="5" width="15.28515625" customWidth="1"/>
    <col min="6" max="6" width="11" customWidth="1"/>
    <col min="7" max="7" width="13" customWidth="1"/>
    <col min="8" max="8" width="13.42578125" customWidth="1"/>
  </cols>
  <sheetData>
    <row r="1" spans="1:9" x14ac:dyDescent="0.2">
      <c r="A1" s="10" t="s">
        <v>5</v>
      </c>
      <c r="B1" s="11"/>
      <c r="C1" s="11"/>
      <c r="D1" s="2" t="s">
        <v>7</v>
      </c>
      <c r="E1" s="12" t="s">
        <v>6</v>
      </c>
      <c r="F1" s="12"/>
      <c r="G1" s="12"/>
      <c r="H1" s="12"/>
      <c r="I1" s="8" t="s">
        <v>10</v>
      </c>
    </row>
    <row r="2" spans="1:9" x14ac:dyDescent="0.2">
      <c r="A2" s="4" t="s">
        <v>3</v>
      </c>
      <c r="B2" s="5" t="s">
        <v>0</v>
      </c>
      <c r="C2" s="4" t="s">
        <v>1</v>
      </c>
      <c r="D2" s="2"/>
      <c r="E2" s="6" t="s">
        <v>4</v>
      </c>
      <c r="F2" s="2" t="s">
        <v>2</v>
      </c>
      <c r="G2" t="s">
        <v>8</v>
      </c>
      <c r="H2" t="s">
        <v>9</v>
      </c>
    </row>
    <row r="3" spans="1:9" x14ac:dyDescent="0.2">
      <c r="A3" s="9">
        <v>80</v>
      </c>
      <c r="B3" s="3">
        <f>5*(A3-32)/9</f>
        <v>26.666666666666668</v>
      </c>
      <c r="C3" s="2">
        <v>5</v>
      </c>
      <c r="D3" s="2">
        <f>0.6108*EXP(17.27*B3/(B3+237.3))*(1-C3/100)</f>
        <v>3.3213978396941397</v>
      </c>
      <c r="E3" s="7">
        <f>-1.2*D3 - 4.1</f>
        <v>-8.0856774076329678</v>
      </c>
      <c r="F3" s="7">
        <f>-0.6399*D3 - 2.78</f>
        <v>-4.9053624776202795</v>
      </c>
      <c r="G3" s="3">
        <f>-2.29-0.68*D3</f>
        <v>-4.5485505309920153</v>
      </c>
      <c r="H3" s="3">
        <f>-4.9-0.79*D3</f>
        <v>-7.5239042933583704</v>
      </c>
    </row>
    <row r="4" spans="1:9" x14ac:dyDescent="0.2">
      <c r="A4" s="9">
        <v>81</v>
      </c>
      <c r="B4" s="3">
        <f t="shared" ref="B4:B15" si="0">5*(A4-32)/9</f>
        <v>27.222222222222221</v>
      </c>
      <c r="C4" s="2">
        <v>5</v>
      </c>
      <c r="D4" s="2">
        <f t="shared" ref="D4:D15" si="1">0.6108*EXP(17.27*B4/(B4+237.3))*(1-C4/100)</f>
        <v>3.4314825247040699</v>
      </c>
      <c r="E4" s="7">
        <f t="shared" ref="E4:E15" si="2">-1.2*D4 - 4.1</f>
        <v>-8.217779029644884</v>
      </c>
      <c r="F4" s="7">
        <f t="shared" ref="F4:F15" si="3">-0.6399*D4 - 2.78</f>
        <v>-4.9758056675581344</v>
      </c>
      <c r="G4" s="3">
        <f t="shared" ref="G4:G15" si="4">-2.29-0.68*D4</f>
        <v>-4.6234081167987675</v>
      </c>
      <c r="H4" s="3">
        <f t="shared" ref="H4:H15" si="5">-4.9-0.79*D4</f>
        <v>-7.610871194516216</v>
      </c>
    </row>
    <row r="5" spans="1:9" x14ac:dyDescent="0.2">
      <c r="A5" s="9">
        <v>82</v>
      </c>
      <c r="B5" s="3">
        <f t="shared" si="0"/>
        <v>27.777777777777779</v>
      </c>
      <c r="C5" s="2">
        <v>5</v>
      </c>
      <c r="D5" s="2">
        <f t="shared" si="1"/>
        <v>3.5447313547920731</v>
      </c>
      <c r="E5" s="7">
        <f t="shared" si="2"/>
        <v>-8.3536776257504872</v>
      </c>
      <c r="F5" s="7">
        <f t="shared" si="3"/>
        <v>-5.048273593931448</v>
      </c>
      <c r="G5" s="3">
        <f t="shared" si="4"/>
        <v>-4.7004173212586098</v>
      </c>
      <c r="H5" s="3">
        <f t="shared" si="5"/>
        <v>-7.7003377702857385</v>
      </c>
    </row>
    <row r="6" spans="1:9" x14ac:dyDescent="0.2">
      <c r="A6" s="9">
        <v>83</v>
      </c>
      <c r="B6" s="3">
        <f t="shared" si="0"/>
        <v>28.333333333333332</v>
      </c>
      <c r="C6" s="2">
        <v>5</v>
      </c>
      <c r="D6" s="2">
        <f t="shared" si="1"/>
        <v>3.6612204301914182</v>
      </c>
      <c r="E6" s="7">
        <f t="shared" si="2"/>
        <v>-8.4934645162297002</v>
      </c>
      <c r="F6" s="7">
        <f t="shared" si="3"/>
        <v>-5.1228149532794882</v>
      </c>
      <c r="G6" s="3">
        <f t="shared" si="4"/>
        <v>-4.7796298925301652</v>
      </c>
      <c r="H6" s="3">
        <f t="shared" si="5"/>
        <v>-7.7923641398512213</v>
      </c>
    </row>
    <row r="7" spans="1:9" x14ac:dyDescent="0.2">
      <c r="A7" s="9">
        <v>84</v>
      </c>
      <c r="B7" s="3">
        <f t="shared" si="0"/>
        <v>28.888888888888889</v>
      </c>
      <c r="C7" s="2">
        <v>5</v>
      </c>
      <c r="D7" s="2">
        <f t="shared" si="1"/>
        <v>3.7810272887571084</v>
      </c>
      <c r="E7" s="7">
        <f t="shared" si="2"/>
        <v>-8.6372327465085306</v>
      </c>
      <c r="F7" s="7">
        <f t="shared" si="3"/>
        <v>-5.1994793620756736</v>
      </c>
      <c r="G7" s="3">
        <f t="shared" si="4"/>
        <v>-4.8610985563548343</v>
      </c>
      <c r="H7" s="3">
        <f t="shared" si="5"/>
        <v>-7.8870115581181164</v>
      </c>
    </row>
    <row r="8" spans="1:9" x14ac:dyDescent="0.2">
      <c r="A8" s="9">
        <v>85</v>
      </c>
      <c r="B8" s="3">
        <f t="shared" si="0"/>
        <v>29.444444444444443</v>
      </c>
      <c r="C8" s="2">
        <v>5</v>
      </c>
      <c r="D8" s="2">
        <f t="shared" si="1"/>
        <v>3.9042309244362259</v>
      </c>
      <c r="E8" s="7">
        <f t="shared" si="2"/>
        <v>-8.7850771093234705</v>
      </c>
      <c r="F8" s="7">
        <f t="shared" si="3"/>
        <v>-5.2783173685467411</v>
      </c>
      <c r="G8" s="3">
        <f t="shared" si="4"/>
        <v>-4.9448770286166344</v>
      </c>
      <c r="H8" s="3">
        <f t="shared" si="5"/>
        <v>-7.9843424303046184</v>
      </c>
    </row>
    <row r="9" spans="1:9" x14ac:dyDescent="0.2">
      <c r="A9" s="9">
        <v>86</v>
      </c>
      <c r="B9" s="3">
        <f t="shared" si="0"/>
        <v>30</v>
      </c>
      <c r="C9" s="2">
        <v>5</v>
      </c>
      <c r="D9" s="2">
        <f t="shared" si="1"/>
        <v>4.030911805821062</v>
      </c>
      <c r="E9" s="7">
        <f t="shared" si="2"/>
        <v>-8.9370941669852737</v>
      </c>
      <c r="F9" s="7">
        <f t="shared" si="3"/>
        <v>-5.3593804645448975</v>
      </c>
      <c r="G9" s="3">
        <f t="shared" si="4"/>
        <v>-5.0310200279583226</v>
      </c>
      <c r="H9" s="3">
        <f t="shared" si="5"/>
        <v>-8.0844203265986394</v>
      </c>
    </row>
    <row r="10" spans="1:9" x14ac:dyDescent="0.2">
      <c r="A10" s="9">
        <v>87</v>
      </c>
      <c r="B10" s="3">
        <f t="shared" si="0"/>
        <v>30.555555555555557</v>
      </c>
      <c r="C10" s="2">
        <v>5</v>
      </c>
      <c r="D10" s="2">
        <f t="shared" si="1"/>
        <v>4.1611518947831687</v>
      </c>
      <c r="E10" s="7">
        <f t="shared" si="2"/>
        <v>-9.0933822737398025</v>
      </c>
      <c r="F10" s="7">
        <f t="shared" si="3"/>
        <v>-5.4427210974717495</v>
      </c>
      <c r="G10" s="3">
        <f t="shared" si="4"/>
        <v>-5.1195832884525547</v>
      </c>
      <c r="H10" s="3">
        <f t="shared" si="5"/>
        <v>-8.1873099968787031</v>
      </c>
    </row>
    <row r="11" spans="1:9" x14ac:dyDescent="0.2">
      <c r="A11" s="9">
        <v>88</v>
      </c>
      <c r="B11" s="3">
        <f t="shared" si="0"/>
        <v>31.111111111111111</v>
      </c>
      <c r="C11" s="2">
        <v>5</v>
      </c>
      <c r="D11" s="2">
        <f t="shared" si="1"/>
        <v>4.295034665186459</v>
      </c>
      <c r="E11" s="7">
        <f t="shared" si="2"/>
        <v>-9.2540415982237505</v>
      </c>
      <c r="F11" s="7">
        <f t="shared" si="3"/>
        <v>-5.5283926822528144</v>
      </c>
      <c r="G11" s="3">
        <f t="shared" si="4"/>
        <v>-5.2106235723267922</v>
      </c>
      <c r="H11" s="3">
        <f t="shared" si="5"/>
        <v>-8.2930773854973037</v>
      </c>
    </row>
    <row r="12" spans="1:9" x14ac:dyDescent="0.2">
      <c r="A12" s="9">
        <v>89</v>
      </c>
      <c r="B12" s="3">
        <f t="shared" si="0"/>
        <v>31.666666666666668</v>
      </c>
      <c r="C12" s="2">
        <v>5</v>
      </c>
      <c r="D12" s="2">
        <f t="shared" si="1"/>
        <v>4.432645121677492</v>
      </c>
      <c r="E12" s="7">
        <f t="shared" si="2"/>
        <v>-9.4191741460129901</v>
      </c>
      <c r="F12" s="7">
        <f t="shared" si="3"/>
        <v>-5.6164496133614268</v>
      </c>
      <c r="G12" s="3">
        <f t="shared" si="4"/>
        <v>-5.3041986827406946</v>
      </c>
      <c r="H12" s="3">
        <f t="shared" si="5"/>
        <v>-8.4017896461252199</v>
      </c>
    </row>
    <row r="13" spans="1:9" x14ac:dyDescent="0.2">
      <c r="A13" s="9">
        <v>90</v>
      </c>
      <c r="B13" s="3">
        <v>35</v>
      </c>
      <c r="C13" s="2">
        <v>95</v>
      </c>
      <c r="D13" s="2">
        <f t="shared" si="1"/>
        <v>0.28113406192480633</v>
      </c>
      <c r="E13" s="7">
        <f t="shared" si="2"/>
        <v>-4.4373608743097677</v>
      </c>
      <c r="F13" s="7">
        <f t="shared" si="3"/>
        <v>-2.9598976862256832</v>
      </c>
      <c r="G13" s="3">
        <f t="shared" si="4"/>
        <v>-2.4811711621088683</v>
      </c>
      <c r="H13" s="3">
        <f t="shared" si="5"/>
        <v>-5.1220959089205973</v>
      </c>
    </row>
    <row r="14" spans="1:9" x14ac:dyDescent="0.2">
      <c r="A14" s="9">
        <v>91</v>
      </c>
      <c r="B14" s="3">
        <f t="shared" si="0"/>
        <v>32.777777777777779</v>
      </c>
      <c r="D14" s="2">
        <f t="shared" si="1"/>
        <v>4.9677861880935055</v>
      </c>
      <c r="E14" s="7">
        <f t="shared" si="2"/>
        <v>-10.061343425712206</v>
      </c>
      <c r="F14" s="7">
        <f t="shared" si="3"/>
        <v>-5.958886381761034</v>
      </c>
      <c r="G14" s="3">
        <f t="shared" si="4"/>
        <v>-5.6680946079035834</v>
      </c>
      <c r="H14" s="3">
        <f t="shared" si="5"/>
        <v>-8.8245510885938696</v>
      </c>
    </row>
    <row r="15" spans="1:9" x14ac:dyDescent="0.2">
      <c r="A15" s="9">
        <v>92</v>
      </c>
      <c r="B15" s="3">
        <f t="shared" si="0"/>
        <v>33.333333333333336</v>
      </c>
      <c r="D15" s="2">
        <f t="shared" si="1"/>
        <v>5.1249642237580231</v>
      </c>
      <c r="E15" s="7">
        <f t="shared" si="2"/>
        <v>-10.249957068509627</v>
      </c>
      <c r="F15" s="7">
        <f t="shared" si="3"/>
        <v>-6.0594646067827593</v>
      </c>
      <c r="G15" s="3">
        <f t="shared" si="4"/>
        <v>-5.7749756721554562</v>
      </c>
      <c r="H15" s="3">
        <f t="shared" si="5"/>
        <v>-8.9487217367688388</v>
      </c>
    </row>
    <row r="16" spans="1:9" x14ac:dyDescent="0.2">
      <c r="E16" s="7"/>
      <c r="F16" s="7"/>
    </row>
    <row r="17" spans="5:6" x14ac:dyDescent="0.2">
      <c r="E17" s="7"/>
      <c r="F17" s="7"/>
    </row>
    <row r="18" spans="5:6" x14ac:dyDescent="0.2">
      <c r="E18" s="7"/>
      <c r="F18" s="7"/>
    </row>
    <row r="19" spans="5:6" x14ac:dyDescent="0.2">
      <c r="E19" s="7"/>
      <c r="F19" s="7"/>
    </row>
    <row r="20" spans="5:6" x14ac:dyDescent="0.2">
      <c r="E20" s="7"/>
      <c r="F20" s="7"/>
    </row>
    <row r="21" spans="5:6" x14ac:dyDescent="0.2">
      <c r="E21" s="7"/>
      <c r="F21" s="7"/>
    </row>
    <row r="22" spans="5:6" x14ac:dyDescent="0.2">
      <c r="E22" s="7"/>
      <c r="F22" s="7"/>
    </row>
    <row r="23" spans="5:6" x14ac:dyDescent="0.2">
      <c r="E23" s="7"/>
      <c r="F23" s="7"/>
    </row>
    <row r="24" spans="5:6" x14ac:dyDescent="0.2">
      <c r="E24" s="7"/>
      <c r="F24" s="7"/>
    </row>
    <row r="25" spans="5:6" x14ac:dyDescent="0.2">
      <c r="E25" s="7"/>
      <c r="F25" s="7"/>
    </row>
    <row r="26" spans="5:6" x14ac:dyDescent="0.2">
      <c r="E26" s="7"/>
      <c r="F26" s="7"/>
    </row>
    <row r="27" spans="5:6" x14ac:dyDescent="0.2">
      <c r="E27" s="7"/>
      <c r="F27" s="7"/>
    </row>
  </sheetData>
  <mergeCells count="2">
    <mergeCell ref="A1:C1"/>
    <mergeCell ref="E1:H1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CalculatorT&amp;RH</vt:lpstr>
    </vt:vector>
  </TitlesOfParts>
  <Company>Department of Plant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</dc:creator>
  <cp:lastModifiedBy>Michael Santiago</cp:lastModifiedBy>
  <dcterms:created xsi:type="dcterms:W3CDTF">2008-02-08T00:35:56Z</dcterms:created>
  <dcterms:modified xsi:type="dcterms:W3CDTF">2024-11-11T21:57:24Z</dcterms:modified>
</cp:coreProperties>
</file>